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Kószó Péter munkái\ÁOK\2023\OMI helyiségek felújítása\Webrára\"/>
    </mc:Choice>
  </mc:AlternateContent>
  <bookViews>
    <workbookView xWindow="0" yWindow="0" windowWidth="17256" windowHeight="5628"/>
  </bookViews>
  <sheets>
    <sheet name="Főösszesítő" sheetId="2" r:id="rId1"/>
    <sheet name="Munkanem összesítő" sheetId="3" r:id="rId2"/>
    <sheet name="82.Épületgépészeti szerelvénye" sheetId="4" r:id="rId3"/>
    <sheet name="84.Légkondicionáló berendezések" sheetId="5" r:id="rId4"/>
  </sheets>
  <calcPr calcId="162913"/>
</workbook>
</file>

<file path=xl/calcChain.xml><?xml version="1.0" encoding="utf-8"?>
<calcChain xmlns="http://schemas.openxmlformats.org/spreadsheetml/2006/main">
  <c r="D4" i="3" l="1"/>
  <c r="C4" i="3"/>
  <c r="H3" i="5"/>
  <c r="I3" i="5"/>
  <c r="I12" i="4"/>
  <c r="H12" i="4"/>
  <c r="I4" i="4" l="1"/>
  <c r="H4" i="4"/>
  <c r="H5" i="4" l="1"/>
  <c r="I5" i="4"/>
  <c r="I11" i="4" l="1"/>
  <c r="H11" i="4"/>
  <c r="I3" i="4"/>
  <c r="H3" i="4"/>
  <c r="I2" i="4"/>
  <c r="H2" i="4"/>
  <c r="I7" i="4" l="1"/>
  <c r="H7" i="4"/>
  <c r="H10" i="4" l="1"/>
  <c r="I10" i="4"/>
  <c r="I2" i="5"/>
  <c r="D3" i="3" s="1"/>
  <c r="H2" i="5"/>
  <c r="I9" i="4"/>
  <c r="H9" i="4"/>
  <c r="I8" i="4"/>
  <c r="H8" i="4"/>
  <c r="I6" i="4"/>
  <c r="H6" i="4"/>
  <c r="C2" i="3" l="1"/>
  <c r="D2" i="3"/>
  <c r="D5" i="2" s="1"/>
  <c r="C3" i="3"/>
  <c r="C5" i="2" l="1"/>
  <c r="C6" i="2" s="1"/>
  <c r="C7" i="2" s="1"/>
  <c r="C8" i="2" s="1"/>
</calcChain>
</file>

<file path=xl/sharedStrings.xml><?xml version="1.0" encoding="utf-8"?>
<sst xmlns="http://schemas.openxmlformats.org/spreadsheetml/2006/main" count="71" uniqueCount="48">
  <si>
    <t>Ssz.</t>
  </si>
  <si>
    <t>Megnevezés</t>
  </si>
  <si>
    <t>Anyagköltség</t>
  </si>
  <si>
    <t>Díjköltség</t>
  </si>
  <si>
    <t>82</t>
  </si>
  <si>
    <t>Épületgépészeti szerelvények és berendezések szerelése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</si>
  <si>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</si>
  <si>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</si>
  <si>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</si>
  <si>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</si>
  <si>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</si>
  <si>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</si>
  <si>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</si>
  <si>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</si>
  <si>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db</t>
  </si>
  <si>
    <t>82-009-5.1-0112793</t>
  </si>
  <si>
    <t>82-000-4.1.1</t>
  </si>
  <si>
    <t>82-010-1.1</t>
  </si>
  <si>
    <t>Munkanem összesen (HUF)</t>
  </si>
  <si>
    <t>84</t>
  </si>
  <si>
    <t>Légkondicionáló berendezések</t>
  </si>
  <si>
    <t>84-000-1.1</t>
  </si>
  <si>
    <t>Összesen (HUF)</t>
  </si>
  <si>
    <t>Költségvetés főösszesítő</t>
  </si>
  <si>
    <t>1 Építmény közvetlen költségei</t>
  </si>
  <si>
    <t>2.1 ÁFA vetítési alap</t>
  </si>
  <si>
    <t>2.2 ÁFA</t>
  </si>
  <si>
    <t>3 A munka ára (HUF)</t>
  </si>
  <si>
    <t>Gáz- és fűtésszerelési berendezési tárgyak leszerelése, Bunsen-égő</t>
  </si>
  <si>
    <t>Meglévő Bunsen égők visszahelyezése  és bekötése földgázra</t>
  </si>
  <si>
    <t>82-000-3.23</t>
  </si>
  <si>
    <t>82-000-3.22</t>
  </si>
  <si>
    <t>82-009-5.1-0112794</t>
  </si>
  <si>
    <t>m</t>
  </si>
  <si>
    <t>Víz acél csővezeték bontása deponálással, lezárása</t>
  </si>
  <si>
    <t>Gáz acél csővezeték és szerelvény bontása deponálással, lezárása</t>
  </si>
  <si>
    <t>81-000-1.1.1111</t>
  </si>
  <si>
    <t>81-000-1.1.1112</t>
  </si>
  <si>
    <t>81-001-1.3.5.1.1.1.2-0333602</t>
  </si>
  <si>
    <t>82-009-17.1-0326192</t>
  </si>
  <si>
    <t>Berendezési tárgyak szerelvényeinek felszerelése, sarokszelep szerelés SCHELL COMFORT sarokszelep 1/2"-3/8", meghosszabbított fali csatlakozóval, roppantógyűrűs csavarzat nélkül, zsírzókamrás felsőrésszel, dupla O gyűrűs tömítéssel, króm, Csz.: 05 212 06 99</t>
  </si>
  <si>
    <t>Mofém Junior Evo mogogató fali csaptelep egykaros orvosi karral beszerelése</t>
  </si>
  <si>
    <t>Ivóvíz vezeték, Ötrétegű cső szerelése, PE-RT/Al/PE-RT anyagból, préshüvelyes kötésekkel, cső elhelyezése csőidomokkal, szakaszos nyomáspróbával, falhoronyba vagy padlószerkezetbe (horonyvésés külön tételben), DN 15 Uponor Uni Pipe PLUS varratnélküli szigetelt ötrétegű cső S4, 4mm, 20x2,25 mm, 10 bar, Cikkszám: 1063553</t>
  </si>
  <si>
    <t>Oldalfali mono split klíma le és felszerelése</t>
  </si>
  <si>
    <t>Meglévő radiátorok le-és felszerelése, mázolása</t>
  </si>
  <si>
    <t>Mosogató szennyvíz elvezetés kialakítása idomokkal KA DN50, szifonnal</t>
  </si>
  <si>
    <t>Klíma cseppvíz elvezetés falba vésése csővezetékkel kompletten, bekötés mosogató szifonba</t>
  </si>
  <si>
    <t>Dóm tér 10. OMI laborok II. ütem (47-53 labor) gépészet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</si>
</sst>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 ###\ ###\ ##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  <font>
      <sz val="10"/>
      <color theme="1"/>
      <name val="Times New Roman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0" fontId="1" fillId="2" borderId="1" xfId="0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0" fontId="2" fillId="0" borderId="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0" fontId="1" fillId="3" borderId="1" xfId="0" applyFont="1" applyFill="1" applyBorder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164" fontId="1" fillId="0" borderId="3" xfId="0" applyNumberFormat="1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A11" sqref="A11"/>
    </sheetView>
  </sheetViews>
  <sheetFormatPr defaultRowHeight="14.4" x14ac:dyDescent="0.3"/>
  <cols>
    <col min="1" max="1" width="30.6640625" customWidth="1"/>
    <col min="2" max="2" width="8.6640625" customWidth="1"/>
    <col min="3" max="4" width="12.6640625" customWidth="1"/>
  </cols>
  <sheetData>
    <row r="1" spans="1:4" ht="26.4" x14ac:dyDescent="0.3">
      <c r="A1" s="16" t="s">
        <v>47</v>
      </c>
      <c r="B1" s="16"/>
      <c r="C1" s="16"/>
      <c r="D1" s="16"/>
    </row>
    <row r="3" spans="1:4" ht="17.399999999999999" x14ac:dyDescent="0.3">
      <c r="A3" s="17" t="s">
        <v>23</v>
      </c>
      <c r="B3" s="17"/>
      <c r="C3" s="17"/>
      <c r="D3" s="17"/>
    </row>
    <row r="4" spans="1:4" x14ac:dyDescent="0.3">
      <c r="A4" s="1" t="s">
        <v>1</v>
      </c>
      <c r="B4" s="5"/>
      <c r="C4" s="5" t="s">
        <v>2</v>
      </c>
      <c r="D4" s="5" t="s">
        <v>3</v>
      </c>
    </row>
    <row r="5" spans="1:4" x14ac:dyDescent="0.3">
      <c r="A5" s="3" t="s">
        <v>24</v>
      </c>
      <c r="C5" s="6">
        <f>'Munkanem összesítő'!C4</f>
        <v>0</v>
      </c>
      <c r="D5" s="6">
        <f>'Munkanem összesítő'!D4</f>
        <v>0</v>
      </c>
    </row>
    <row r="6" spans="1:4" x14ac:dyDescent="0.3">
      <c r="A6" s="3" t="s">
        <v>25</v>
      </c>
      <c r="C6" s="18">
        <f>ROUND(C5+D5,0)</f>
        <v>0</v>
      </c>
      <c r="D6" s="18"/>
    </row>
    <row r="7" spans="1:4" x14ac:dyDescent="0.3">
      <c r="A7" s="3" t="s">
        <v>26</v>
      </c>
      <c r="B7" s="7">
        <v>0.27</v>
      </c>
      <c r="C7" s="18">
        <f>ROUND(C6*B7,0)</f>
        <v>0</v>
      </c>
      <c r="D7" s="18"/>
    </row>
    <row r="8" spans="1:4" x14ac:dyDescent="0.3">
      <c r="A8" s="8" t="s">
        <v>27</v>
      </c>
      <c r="B8" s="8"/>
      <c r="C8" s="19">
        <f>ROUND(C7+C6,0)</f>
        <v>0</v>
      </c>
      <c r="D8" s="19"/>
    </row>
  </sheetData>
  <mergeCells count="4">
    <mergeCell ref="A3:D3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F10" sqref="F10"/>
    </sheetView>
  </sheetViews>
  <sheetFormatPr defaultRowHeight="14.4" x14ac:dyDescent="0.3"/>
  <cols>
    <col min="1" max="1" width="4.6640625" customWidth="1"/>
    <col min="2" max="2" width="30.6640625" customWidth="1"/>
    <col min="3" max="4" width="12.6640625" customWidth="1"/>
  </cols>
  <sheetData>
    <row r="1" spans="1:4" x14ac:dyDescent="0.3">
      <c r="A1" s="1" t="s">
        <v>0</v>
      </c>
      <c r="B1" s="1" t="s">
        <v>1</v>
      </c>
      <c r="C1" s="5" t="s">
        <v>2</v>
      </c>
      <c r="D1" s="5" t="s">
        <v>3</v>
      </c>
    </row>
    <row r="2" spans="1:4" ht="26.4" x14ac:dyDescent="0.3">
      <c r="A2" s="3" t="s">
        <v>4</v>
      </c>
      <c r="B2" s="3" t="s">
        <v>5</v>
      </c>
      <c r="C2" s="4">
        <f>'82.Épületgépészeti szerelvénye'!H12</f>
        <v>0</v>
      </c>
      <c r="D2" s="4">
        <f>'82.Épületgépészeti szerelvénye'!I12</f>
        <v>0</v>
      </c>
    </row>
    <row r="3" spans="1:4" x14ac:dyDescent="0.3">
      <c r="A3" s="3" t="s">
        <v>19</v>
      </c>
      <c r="B3" s="3" t="s">
        <v>20</v>
      </c>
      <c r="C3" s="4">
        <f>'84.Légkondicionáló berendezések'!H3</f>
        <v>0</v>
      </c>
      <c r="D3" s="4">
        <f>'84.Légkondicionáló berendezések'!I3</f>
        <v>0</v>
      </c>
    </row>
    <row r="4" spans="1:4" x14ac:dyDescent="0.3">
      <c r="A4" s="8"/>
      <c r="B4" s="8" t="s">
        <v>22</v>
      </c>
      <c r="C4" s="8">
        <f>ROUND(SUM(C2:C3),0)</f>
        <v>0</v>
      </c>
      <c r="D4" s="8">
        <f>ROUND(SUM(D2:D3),0)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opLeftCell="C1" workbookViewId="0">
      <selection activeCell="M4" sqref="M4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26.4" x14ac:dyDescent="0.3">
      <c r="A2" s="3">
        <v>2</v>
      </c>
      <c r="B2" s="15" t="s">
        <v>36</v>
      </c>
      <c r="C2" s="3" t="s">
        <v>34</v>
      </c>
      <c r="D2" s="13">
        <v>3</v>
      </c>
      <c r="E2" s="3" t="s">
        <v>33</v>
      </c>
      <c r="F2" s="4">
        <v>0</v>
      </c>
      <c r="G2" s="4">
        <v>0</v>
      </c>
      <c r="H2" s="6">
        <f>ROUND(F2*D2,0)</f>
        <v>0</v>
      </c>
      <c r="I2" s="6">
        <f t="shared" ref="I2:I10" si="0">ROUND(G2*D2,0)</f>
        <v>0</v>
      </c>
    </row>
    <row r="3" spans="1:9" ht="26.4" x14ac:dyDescent="0.3">
      <c r="A3" s="3">
        <v>3</v>
      </c>
      <c r="B3" s="15" t="s">
        <v>37</v>
      </c>
      <c r="C3" s="3" t="s">
        <v>35</v>
      </c>
      <c r="D3" s="13">
        <v>7</v>
      </c>
      <c r="E3" s="3" t="s">
        <v>33</v>
      </c>
      <c r="F3" s="4">
        <v>0</v>
      </c>
      <c r="G3" s="4">
        <v>0</v>
      </c>
      <c r="H3" s="6">
        <f>ROUND(F3*D3,0)</f>
        <v>0</v>
      </c>
      <c r="I3" s="6">
        <f t="shared" ref="I3:I5" si="1">ROUND(G3*D3,0)</f>
        <v>0</v>
      </c>
    </row>
    <row r="4" spans="1:9" ht="105.6" x14ac:dyDescent="0.3">
      <c r="A4" s="3">
        <v>4</v>
      </c>
      <c r="B4" s="15" t="s">
        <v>38</v>
      </c>
      <c r="C4" s="15" t="s">
        <v>42</v>
      </c>
      <c r="D4" s="14">
        <v>2</v>
      </c>
      <c r="E4" s="3" t="s">
        <v>33</v>
      </c>
      <c r="F4" s="4">
        <v>0</v>
      </c>
      <c r="G4" s="4">
        <v>0</v>
      </c>
      <c r="H4" s="6">
        <f>ROUND(F4*D4,0)</f>
        <v>0</v>
      </c>
      <c r="I4" s="6">
        <f t="shared" si="1"/>
        <v>0</v>
      </c>
    </row>
    <row r="5" spans="1:9" ht="92.4" x14ac:dyDescent="0.3">
      <c r="A5" s="3">
        <v>5</v>
      </c>
      <c r="B5" s="15" t="s">
        <v>39</v>
      </c>
      <c r="C5" s="15" t="s">
        <v>40</v>
      </c>
      <c r="D5" s="13">
        <v>1</v>
      </c>
      <c r="E5" s="3" t="s">
        <v>14</v>
      </c>
      <c r="F5" s="4">
        <v>0</v>
      </c>
      <c r="G5" s="4">
        <v>0</v>
      </c>
      <c r="H5" s="6">
        <f>ROUND(F5*D5,0)</f>
        <v>0</v>
      </c>
      <c r="I5" s="6">
        <f t="shared" si="1"/>
        <v>0</v>
      </c>
    </row>
    <row r="6" spans="1:9" ht="26.4" x14ac:dyDescent="0.3">
      <c r="A6" s="3">
        <v>6</v>
      </c>
      <c r="B6" s="15" t="s">
        <v>15</v>
      </c>
      <c r="C6" s="3" t="s">
        <v>41</v>
      </c>
      <c r="D6" s="2">
        <v>1</v>
      </c>
      <c r="E6" s="3" t="s">
        <v>14</v>
      </c>
      <c r="F6" s="4">
        <v>0</v>
      </c>
      <c r="G6" s="4">
        <v>0</v>
      </c>
      <c r="H6" s="6">
        <f t="shared" ref="H6:H10" si="2">ROUND(F6*D6,0)</f>
        <v>0</v>
      </c>
      <c r="I6" s="6">
        <f t="shared" si="0"/>
        <v>0</v>
      </c>
    </row>
    <row r="7" spans="1:9" ht="26.4" x14ac:dyDescent="0.3">
      <c r="A7" s="3">
        <v>7</v>
      </c>
      <c r="B7" s="15" t="s">
        <v>32</v>
      </c>
      <c r="C7" s="3" t="s">
        <v>45</v>
      </c>
      <c r="D7" s="12">
        <v>1</v>
      </c>
      <c r="E7" s="3" t="s">
        <v>33</v>
      </c>
      <c r="F7" s="4">
        <v>0</v>
      </c>
      <c r="G7" s="4">
        <v>0</v>
      </c>
      <c r="H7" s="6">
        <f t="shared" ref="H7" si="3">ROUND(F7*D7,0)</f>
        <v>0</v>
      </c>
      <c r="I7" s="6">
        <f t="shared" ref="I7" si="4">ROUND(G7*D7,0)</f>
        <v>0</v>
      </c>
    </row>
    <row r="8" spans="1:9" ht="26.4" x14ac:dyDescent="0.3">
      <c r="A8" s="3">
        <v>8</v>
      </c>
      <c r="B8" s="15" t="s">
        <v>16</v>
      </c>
      <c r="C8" s="3" t="s">
        <v>28</v>
      </c>
      <c r="D8" s="2">
        <v>1</v>
      </c>
      <c r="E8" s="3" t="s">
        <v>14</v>
      </c>
      <c r="F8" s="4">
        <v>0</v>
      </c>
      <c r="G8" s="4">
        <v>0</v>
      </c>
      <c r="H8" s="6">
        <f t="shared" si="2"/>
        <v>0</v>
      </c>
      <c r="I8" s="6">
        <f t="shared" si="0"/>
        <v>0</v>
      </c>
    </row>
    <row r="9" spans="1:9" ht="26.4" x14ac:dyDescent="0.3">
      <c r="A9" s="3">
        <v>9</v>
      </c>
      <c r="B9" s="15" t="s">
        <v>17</v>
      </c>
      <c r="C9" s="3" t="s">
        <v>29</v>
      </c>
      <c r="D9" s="2">
        <v>1</v>
      </c>
      <c r="E9" s="3" t="s">
        <v>14</v>
      </c>
      <c r="F9" s="4">
        <v>0</v>
      </c>
      <c r="G9" s="4">
        <v>0</v>
      </c>
      <c r="H9" s="6">
        <f t="shared" si="2"/>
        <v>0</v>
      </c>
      <c r="I9" s="6">
        <f t="shared" si="0"/>
        <v>0</v>
      </c>
    </row>
    <row r="10" spans="1:9" ht="39.6" x14ac:dyDescent="0.3">
      <c r="A10" s="3">
        <v>10</v>
      </c>
      <c r="B10" s="15" t="s">
        <v>30</v>
      </c>
      <c r="C10" s="3" t="s">
        <v>46</v>
      </c>
      <c r="D10" s="2">
        <v>1</v>
      </c>
      <c r="E10" s="3" t="s">
        <v>14</v>
      </c>
      <c r="F10" s="4">
        <v>0</v>
      </c>
      <c r="G10" s="4">
        <v>0</v>
      </c>
      <c r="H10" s="6">
        <f t="shared" si="2"/>
        <v>0</v>
      </c>
      <c r="I10" s="6">
        <f t="shared" si="0"/>
        <v>0</v>
      </c>
    </row>
    <row r="11" spans="1:9" ht="26.4" x14ac:dyDescent="0.3">
      <c r="A11" s="3">
        <v>11</v>
      </c>
      <c r="B11" s="15" t="s">
        <v>31</v>
      </c>
      <c r="C11" s="3" t="s">
        <v>44</v>
      </c>
      <c r="D11" s="13">
        <v>3</v>
      </c>
      <c r="E11" s="3" t="s">
        <v>14</v>
      </c>
      <c r="F11" s="4">
        <v>0</v>
      </c>
      <c r="G11" s="4">
        <v>0</v>
      </c>
      <c r="H11" s="6">
        <f t="shared" ref="H11" si="5">ROUND(F11*D11,0)</f>
        <v>0</v>
      </c>
      <c r="I11" s="6">
        <f t="shared" ref="I11" si="6">ROUND(G11*D11,0)</f>
        <v>0</v>
      </c>
    </row>
    <row r="12" spans="1:9" x14ac:dyDescent="0.3">
      <c r="A12" s="8"/>
      <c r="B12" s="8"/>
      <c r="C12" s="8" t="s">
        <v>18</v>
      </c>
      <c r="D12" s="8"/>
      <c r="E12" s="8"/>
      <c r="F12" s="8"/>
      <c r="G12" s="8"/>
      <c r="H12" s="11">
        <f>ROUND(SUM(H2:H11),0)</f>
        <v>0</v>
      </c>
      <c r="I12" s="11">
        <f>ROUND(SUM(I2:I11),0)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H5" sqref="H5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10" width="12.6640625" customWidth="1"/>
    <col min="11" max="11" width="6.6640625" customWidth="1"/>
    <col min="12" max="13" width="8.6640625" customWidth="1"/>
  </cols>
  <sheetData>
    <row r="1" spans="1:13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  <c r="J1" s="9"/>
      <c r="K1" s="9"/>
      <c r="L1" s="9"/>
      <c r="M1" s="9"/>
    </row>
    <row r="2" spans="1:13" x14ac:dyDescent="0.3">
      <c r="A2" s="3">
        <v>1</v>
      </c>
      <c r="B2" s="2" t="s">
        <v>21</v>
      </c>
      <c r="C2" s="3" t="s">
        <v>43</v>
      </c>
      <c r="D2" s="2">
        <v>1</v>
      </c>
      <c r="E2" s="3" t="s">
        <v>14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  <c r="J2" s="10"/>
      <c r="K2" s="3"/>
      <c r="L2" s="3"/>
      <c r="M2" s="3"/>
    </row>
    <row r="3" spans="1:13" x14ac:dyDescent="0.3">
      <c r="A3" s="8"/>
      <c r="B3" s="8"/>
      <c r="C3" s="8" t="s">
        <v>18</v>
      </c>
      <c r="D3" s="8"/>
      <c r="E3" s="8"/>
      <c r="F3" s="8"/>
      <c r="G3" s="8"/>
      <c r="H3" s="11">
        <f>ROUND(SUM(H2:H2),0)</f>
        <v>0</v>
      </c>
      <c r="I3" s="11">
        <f>ROUND(SUM(I2:I2),0)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Főösszesítő</vt:lpstr>
      <vt:lpstr>Munkanem összesítő</vt:lpstr>
      <vt:lpstr>82.Épületgépészeti szerelvénye</vt:lpstr>
      <vt:lpstr>84.Légkondicionáló berendezések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Áok Orvosbiológia labor</dc:title>
  <dc:subject/>
  <dc:creator>Csányi Máté Bence</dc:creator>
  <cp:keywords/>
  <dc:description/>
  <cp:lastModifiedBy>Kószó Péter</cp:lastModifiedBy>
  <cp:lastPrinted>2023-03-09T14:39:53Z</cp:lastPrinted>
  <dcterms:created xsi:type="dcterms:W3CDTF">2022-02-22T11:08:53Z</dcterms:created>
  <dcterms:modified xsi:type="dcterms:W3CDTF">2023-04-14T08:19:22Z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298613</vt:lpwstr>
  </property>
  <property fmtid="{D5CDD505-2E9C-101B-9397-08002B2CF9AE}" pid="3" name="title">
    <vt:lpwstr>Áok Orvosbiológia labor</vt:lpwstr>
  </property>
  <property fmtid="{D5CDD505-2E9C-101B-9397-08002B2CF9AE}" pid="4" name="lessonfee">
    <vt:i4>4165</vt:i4>
  </property>
  <property fmtid="{D5CDD505-2E9C-101B-9397-08002B2CF9AE}" pid="5" name="norm_type_id">
    <vt:lpwstr>2</vt:lpwstr>
  </property>
  <property fmtid="{D5CDD505-2E9C-101B-9397-08002B2CF9AE}" pid="6" name="tender_iow_id">
    <vt:lpwstr>12</vt:lpwstr>
  </property>
  <property fmtid="{D5CDD505-2E9C-101B-9397-08002B2CF9AE}" pid="7" name="created">
    <vt:lpwstr>2022-02-22 11:08:53</vt:lpwstr>
  </property>
  <property fmtid="{D5CDD505-2E9C-101B-9397-08002B2CF9AE}" pid="8" name="changed">
    <vt:lpwstr>2022-02-22 11:23:25</vt:lpwstr>
  </property>
  <property fmtid="{D5CDD505-2E9C-101B-9397-08002B2CF9AE}" pid="9" name="osum">
    <vt:i4>0</vt:i4>
  </property>
  <property fmtid="{D5CDD505-2E9C-101B-9397-08002B2CF9AE}" pid="10" name="priceversion">
    <vt:lpwstr>2022.01.01</vt:lpwstr>
  </property>
  <property fmtid="{D5CDD505-2E9C-101B-9397-08002B2CF9AE}" pid="11" name="currency">
    <vt:lpwstr>HUF</vt:lpwstr>
  </property>
</Properties>
</file>